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 La Calonne" sheetId="1" state="visible" r:id="rId2"/>
  </sheets>
  <definedNames>
    <definedName function="false" hidden="false" localSheetId="0" name="_xlnm.Print_Area" vbProcedure="false">'DE La Calonne'!$B$1:$G$59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<sst xmlns="http://schemas.openxmlformats.org/spreadsheetml/2006/main" count="84" uniqueCount="61">
  <si>
    <t xml:space="preserve">Numéro</t>
  </si>
  <si>
    <t xml:space="preserve">Désignation du prix</t>
  </si>
  <si>
    <t xml:space="preserve">Uté</t>
  </si>
  <si>
    <t xml:space="preserve">Qté</t>
  </si>
  <si>
    <t xml:space="preserve">P.U (€ HT)</t>
  </si>
  <si>
    <t xml:space="preserve">Montants HT</t>
  </si>
  <si>
    <t xml:space="preserve">Prix généraux</t>
  </si>
  <si>
    <t xml:space="preserve">Installation de chantier</t>
  </si>
  <si>
    <t xml:space="preserve">Ft</t>
  </si>
  <si>
    <t xml:space="preserve">Programme d'exécution des travaux</t>
  </si>
  <si>
    <t xml:space="preserve">Assurance Qualité - Environnement</t>
  </si>
  <si>
    <t xml:space="preserve">Etude des ouvrages définitifs (y compris DOE)</t>
  </si>
  <si>
    <t xml:space="preserve">Signalisation de chantier et alternat</t>
  </si>
  <si>
    <t xml:space="preserve">Batardeaux - busage - pompage</t>
  </si>
  <si>
    <t xml:space="preserve">Implantation - Piquetage - suivi topographique</t>
  </si>
  <si>
    <t xml:space="preserve">Sous-Total : Prix Généraux</t>
  </si>
  <si>
    <t xml:space="preserve">Travaux préparatoires</t>
  </si>
  <si>
    <t xml:space="preserve">Débroussaillage (berges et talus)</t>
  </si>
  <si>
    <t xml:space="preserve">Démolition chaussée existante</t>
  </si>
  <si>
    <t xml:space="preserve">m²</t>
  </si>
  <si>
    <t xml:space="preserve">Dépose glissière existante</t>
  </si>
  <si>
    <t xml:space="preserve">m</t>
  </si>
  <si>
    <t xml:space="preserve">Enrochement</t>
  </si>
  <si>
    <t xml:space="preserve">T</t>
  </si>
  <si>
    <t xml:space="preserve">Nettoyage complet maçonnerie</t>
  </si>
  <si>
    <t xml:space="preserve">Sous-Total : Travaux Préparatoires</t>
  </si>
  <si>
    <t xml:space="preserve">Terrassements</t>
  </si>
  <si>
    <t xml:space="preserve">Déblais</t>
  </si>
  <si>
    <t xml:space="preserve">m3</t>
  </si>
  <si>
    <t xml:space="preserve">Remblais</t>
  </si>
  <si>
    <t xml:space="preserve">Sous-Total : Terrassement</t>
  </si>
  <si>
    <t xml:space="preserve">Structure</t>
  </si>
  <si>
    <t xml:space="preserve">Béton armé : dalle et longrines hors OA</t>
  </si>
  <si>
    <t xml:space="preserve">Béton de propreté</t>
  </si>
  <si>
    <t xml:space="preserve">Transports et mise en œuvre des éléments préfabriqués</t>
  </si>
  <si>
    <t xml:space="preserve">Coffrage</t>
  </si>
  <si>
    <t xml:space="preserve">Armatures</t>
  </si>
  <si>
    <t xml:space="preserve">kg</t>
  </si>
  <si>
    <t xml:space="preserve">Béton y compris cure et traitement</t>
  </si>
  <si>
    <t xml:space="preserve">Badigeonnage</t>
  </si>
  <si>
    <t xml:space="preserve">Scellements</t>
  </si>
  <si>
    <t xml:space="preserve">U</t>
  </si>
  <si>
    <t xml:space="preserve">Maçonnerie</t>
  </si>
  <si>
    <t xml:space="preserve">Sciage de la pierre sur parapet</t>
  </si>
  <si>
    <t xml:space="preserve">Rejointement de la maçonnerie</t>
  </si>
  <si>
    <t xml:space="preserve">Sous-Total : Structure</t>
  </si>
  <si>
    <t xml:space="preserve">Equipements</t>
  </si>
  <si>
    <t xml:space="preserve">Etanchéité</t>
  </si>
  <si>
    <t xml:space="preserve">Drains longitudinaux</t>
  </si>
  <si>
    <t xml:space="preserve">Forage et mise en place des barbacanes</t>
  </si>
  <si>
    <t xml:space="preserve">u</t>
  </si>
  <si>
    <t xml:space="preserve">Enrobé y compris couche d'imprégnation</t>
  </si>
  <si>
    <t xml:space="preserve">Grave bitume 0/14 de reprofilage</t>
  </si>
  <si>
    <t xml:space="preserve">Glissière de sécurité métallique</t>
  </si>
  <si>
    <t xml:space="preserve">Tranchée drainante</t>
  </si>
  <si>
    <t xml:space="preserve">Escaliers d'accès de service</t>
  </si>
  <si>
    <t xml:space="preserve">Sous-Total : Equipements</t>
  </si>
  <si>
    <t xml:space="preserve">Récapitulatif</t>
  </si>
  <si>
    <t xml:space="preserve">Total HT</t>
  </si>
  <si>
    <t xml:space="preserve">TVA 20 %</t>
  </si>
  <si>
    <t xml:space="preserve">Total TTC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</si>
</sst>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\ * #,##0.00&quot; € &quot;;\-* #,##0.00&quot; € &quot;;\ * \-#&quot; € &quot;;\ @\ "/>
    <numFmt numFmtId="166" formatCode="General"/>
    <numFmt numFmtId="167" formatCode="0.00"/>
    <numFmt numFmtId="168" formatCode="#,##0.00\ [$€-40C];[RED]\-#,##0.00\ [$€-40C]"/>
    <numFmt numFmtId="169" formatCode="0&quot; j&quot;"/>
    <numFmt numFmtId="170" formatCode="\ * #,##0&quot; € &quot;;\-* #,##0&quot; € &quot;;\ * \-#&quot; € &quot;;\ @\ "/>
    <numFmt numFmtId="171" formatCode="0\ %"/>
  </numFmts>
  <fonts count="9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b val="true"/>
      <i val="true"/>
      <sz val="11"/>
      <color rgb="FF000000"/>
      <name val="Calibri"/>
      <family val="2"/>
    </font>
    <font>
      <i val="true"/>
      <sz val="11"/>
      <color rgb="FFC9211E"/>
      <name val="Calibri"/>
      <family val="2"/>
    </font>
    <font>
      <i val="true"/>
      <sz val="11"/>
      <color rgb="FF000000"/>
      <name val="Calibri"/>
      <family val="2"/>
    </font>
    <font>
      <i val="true"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5A11"/>
        <bgColor rgb="FFC9211E"/>
      </patternFill>
    </fill>
    <fill>
      <patternFill patternType="solid">
        <fgColor rgb="FFF4B183"/>
        <bgColor rgb="FFF8CBAD"/>
      </patternFill>
    </fill>
    <fill>
      <patternFill patternType="solid">
        <fgColor rgb="FFFFFFFF"/>
        <bgColor rgb="FFFBE5D6"/>
      </patternFill>
    </fill>
    <fill>
      <patternFill patternType="solid">
        <fgColor rgb="FFFBE5D6"/>
        <bgColor rgb="FFF8CBAD"/>
      </patternFill>
    </fill>
    <fill>
      <patternFill patternType="solid">
        <fgColor rgb="FFF8CBAD"/>
        <bgColor rgb="FFFBE5D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1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4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4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5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5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4B183"/>
      <rgbColor rgb="FFCC99FF"/>
      <rgbColor rgb="FFF8CBAD"/>
      <rgbColor rgb="FF3366FF"/>
      <rgbColor rgb="FF33CCCC"/>
      <rgbColor rgb="FF99CC00"/>
      <rgbColor rgb="FFFFCC00"/>
      <rgbColor rgb="FFFF9900"/>
      <rgbColor rgb="FFC55A11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J61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C13" activeCellId="0" sqref="C13"/>
    </sheetView>
  </sheetViews>
  <sheetFormatPr defaultColWidth="10.6875" defaultRowHeight="13.8" zeroHeight="false" outlineLevelRow="0" outlineLevelCol="0"/>
  <cols>
    <col collapsed="false" customWidth="true" hidden="false" outlineLevel="0" max="3" min="3" style="0" width="57.42"/>
    <col collapsed="false" customWidth="true" hidden="false" outlineLevel="0" max="7" min="7" style="1" width="13.86"/>
    <col collapsed="false" customWidth="true" hidden="false" outlineLevel="0" max="8" min="8" style="0" width="14.86"/>
    <col collapsed="false" customWidth="true" hidden="false" outlineLevel="0" max="9" min="9" style="0" width="12.14"/>
    <col collapsed="false" customWidth="true" hidden="false" outlineLevel="0" max="10" min="10" style="0" width="12.29"/>
    <col collapsed="false" customWidth="true" hidden="false" outlineLevel="0" max="11" min="11" style="2" width="11.42"/>
  </cols>
  <sheetData>
    <row r="1" customFormat="false" ht="13.8" hidden="false" customHeight="false" outlineLevel="0" collapsed="false">
      <c r="B1" s="3" t="s">
        <v>0</v>
      </c>
      <c r="C1" s="4" t="s">
        <v>1</v>
      </c>
      <c r="D1" s="3" t="s">
        <v>2</v>
      </c>
      <c r="E1" s="3" t="s">
        <v>3</v>
      </c>
      <c r="F1" s="3" t="s">
        <v>4</v>
      </c>
      <c r="G1" s="5" t="s">
        <v>5</v>
      </c>
    </row>
    <row r="2" customFormat="false" ht="13.8" hidden="false" customHeight="false" outlineLevel="0" collapsed="false">
      <c r="B2" s="6" t="n">
        <v>2100</v>
      </c>
      <c r="C2" s="7" t="s">
        <v>6</v>
      </c>
      <c r="D2" s="7"/>
      <c r="E2" s="7"/>
      <c r="F2" s="8"/>
      <c r="G2" s="9"/>
    </row>
    <row r="3" customFormat="false" ht="13.8" hidden="false" customHeight="false" outlineLevel="0" collapsed="false">
      <c r="B3" s="10" t="n">
        <f aca="false">+B2+1</f>
        <v>2101</v>
      </c>
      <c r="C3" s="11" t="s">
        <v>7</v>
      </c>
      <c r="D3" s="12" t="s">
        <v>8</v>
      </c>
      <c r="E3" s="13" t="n">
        <v>1</v>
      </c>
      <c r="F3" s="14"/>
      <c r="G3" s="15" t="n">
        <f aca="false">F3*E3</f>
        <v>0</v>
      </c>
      <c r="H3" s="16"/>
    </row>
    <row r="4" customFormat="false" ht="13.8" hidden="false" customHeight="false" outlineLevel="0" collapsed="false">
      <c r="B4" s="10" t="n">
        <f aca="false">+B3+1</f>
        <v>2102</v>
      </c>
      <c r="C4" s="11" t="s">
        <v>9</v>
      </c>
      <c r="D4" s="12" t="s">
        <v>8</v>
      </c>
      <c r="E4" s="13" t="n">
        <v>1</v>
      </c>
      <c r="F4" s="14"/>
      <c r="G4" s="15" t="n">
        <f aca="false">F4*E4</f>
        <v>0</v>
      </c>
      <c r="H4" s="16"/>
    </row>
    <row r="5" customFormat="false" ht="13.8" hidden="false" customHeight="false" outlineLevel="0" collapsed="false">
      <c r="B5" s="10" t="n">
        <f aca="false">+B4+1</f>
        <v>2103</v>
      </c>
      <c r="C5" s="17" t="s">
        <v>10</v>
      </c>
      <c r="D5" s="12" t="s">
        <v>8</v>
      </c>
      <c r="E5" s="13" t="n">
        <v>1</v>
      </c>
      <c r="F5" s="18"/>
      <c r="G5" s="15" t="n">
        <f aca="false">F5*E5</f>
        <v>0</v>
      </c>
      <c r="H5" s="16"/>
    </row>
    <row r="6" customFormat="false" ht="13.8" hidden="false" customHeight="false" outlineLevel="0" collapsed="false">
      <c r="B6" s="10" t="n">
        <f aca="false">+B5+1</f>
        <v>2104</v>
      </c>
      <c r="C6" s="17" t="s">
        <v>11</v>
      </c>
      <c r="D6" s="12" t="s">
        <v>8</v>
      </c>
      <c r="E6" s="13" t="n">
        <v>1</v>
      </c>
      <c r="F6" s="19"/>
      <c r="G6" s="15" t="n">
        <f aca="false">F6*E6</f>
        <v>0</v>
      </c>
      <c r="H6" s="16"/>
    </row>
    <row r="7" customFormat="false" ht="13.8" hidden="false" customHeight="false" outlineLevel="0" collapsed="false">
      <c r="B7" s="10" t="n">
        <f aca="false">+B6+1</f>
        <v>2105</v>
      </c>
      <c r="C7" s="17" t="s">
        <v>12</v>
      </c>
      <c r="D7" s="12" t="s">
        <v>8</v>
      </c>
      <c r="E7" s="13" t="n">
        <v>1</v>
      </c>
      <c r="F7" s="18"/>
      <c r="G7" s="15" t="n">
        <f aca="false">F7*E7</f>
        <v>0</v>
      </c>
      <c r="H7" s="16"/>
    </row>
    <row r="8" customFormat="false" ht="13.8" hidden="false" customHeight="false" outlineLevel="0" collapsed="false">
      <c r="B8" s="10" t="n">
        <f aca="false">+B7+1</f>
        <v>2106</v>
      </c>
      <c r="C8" s="17" t="s">
        <v>13</v>
      </c>
      <c r="D8" s="12" t="s">
        <v>8</v>
      </c>
      <c r="E8" s="13" t="n">
        <v>1</v>
      </c>
      <c r="F8" s="19"/>
      <c r="G8" s="15" t="n">
        <f aca="false">F8*E8</f>
        <v>0</v>
      </c>
    </row>
    <row r="9" customFormat="false" ht="13.8" hidden="false" customHeight="false" outlineLevel="0" collapsed="false">
      <c r="B9" s="10" t="n">
        <f aca="false">+B8+1</f>
        <v>2107</v>
      </c>
      <c r="C9" s="11" t="s">
        <v>14</v>
      </c>
      <c r="D9" s="12" t="s">
        <v>8</v>
      </c>
      <c r="E9" s="13" t="n">
        <v>1</v>
      </c>
      <c r="F9" s="20"/>
      <c r="G9" s="15" t="n">
        <f aca="false">F9*E9</f>
        <v>0</v>
      </c>
    </row>
    <row r="10" customFormat="false" ht="13.8" hidden="false" customHeight="false" outlineLevel="0" collapsed="false">
      <c r="B10" s="21"/>
      <c r="C10" s="21" t="s">
        <v>15</v>
      </c>
      <c r="D10" s="21"/>
      <c r="E10" s="21"/>
      <c r="F10" s="22"/>
      <c r="G10" s="23" t="n">
        <f aca="false">SUM(G3:G9)</f>
        <v>0</v>
      </c>
    </row>
    <row r="11" customFormat="false" ht="13.8" hidden="false" customHeight="false" outlineLevel="0" collapsed="false">
      <c r="B11" s="24"/>
      <c r="C11" s="24"/>
      <c r="D11" s="24"/>
      <c r="E11" s="24"/>
      <c r="F11" s="24"/>
      <c r="G11" s="24"/>
    </row>
    <row r="12" customFormat="false" ht="13.8" hidden="false" customHeight="false" outlineLevel="0" collapsed="false">
      <c r="B12" s="6" t="n">
        <f aca="false">+B2+100</f>
        <v>2200</v>
      </c>
      <c r="C12" s="7" t="s">
        <v>16</v>
      </c>
      <c r="D12" s="7"/>
      <c r="E12" s="7"/>
      <c r="F12" s="25"/>
      <c r="G12" s="26"/>
    </row>
    <row r="13" customFormat="false" ht="13.8" hidden="false" customHeight="false" outlineLevel="0" collapsed="false">
      <c r="B13" s="10" t="n">
        <f aca="false">+B12+1</f>
        <v>2201</v>
      </c>
      <c r="C13" s="27" t="s">
        <v>17</v>
      </c>
      <c r="D13" s="12" t="s">
        <v>8</v>
      </c>
      <c r="E13" s="13" t="n">
        <v>1</v>
      </c>
      <c r="F13" s="14"/>
      <c r="G13" s="15" t="n">
        <f aca="false">E13*F13</f>
        <v>0</v>
      </c>
    </row>
    <row r="14" customFormat="false" ht="13.8" hidden="false" customHeight="false" outlineLevel="0" collapsed="false">
      <c r="B14" s="10" t="n">
        <f aca="false">+B13+1</f>
        <v>2202</v>
      </c>
      <c r="C14" s="11" t="s">
        <v>18</v>
      </c>
      <c r="D14" s="12" t="s">
        <v>19</v>
      </c>
      <c r="E14" s="13" t="n">
        <v>140</v>
      </c>
      <c r="F14" s="14"/>
      <c r="G14" s="15" t="n">
        <f aca="false">E14*F14</f>
        <v>0</v>
      </c>
    </row>
    <row r="15" customFormat="false" ht="13.8" hidden="false" customHeight="false" outlineLevel="0" collapsed="false">
      <c r="B15" s="10" t="n">
        <f aca="false">+B14+1</f>
        <v>2203</v>
      </c>
      <c r="C15" s="28" t="s">
        <v>20</v>
      </c>
      <c r="D15" s="29" t="s">
        <v>21</v>
      </c>
      <c r="E15" s="13" t="n">
        <v>50</v>
      </c>
      <c r="F15" s="14"/>
      <c r="G15" s="15" t="n">
        <f aca="false">E15*F15</f>
        <v>0</v>
      </c>
    </row>
    <row r="16" customFormat="false" ht="13.8" hidden="false" customHeight="false" outlineLevel="0" collapsed="false">
      <c r="B16" s="10" t="n">
        <f aca="false">+B15+1</f>
        <v>2204</v>
      </c>
      <c r="C16" s="17" t="s">
        <v>22</v>
      </c>
      <c r="D16" s="12" t="s">
        <v>23</v>
      </c>
      <c r="E16" s="13" t="n">
        <v>20</v>
      </c>
      <c r="F16" s="20"/>
      <c r="G16" s="15" t="n">
        <f aca="false">E16*F16</f>
        <v>0</v>
      </c>
      <c r="H16" s="30"/>
    </row>
    <row r="17" customFormat="false" ht="13.8" hidden="false" customHeight="false" outlineLevel="0" collapsed="false">
      <c r="B17" s="10" t="n">
        <f aca="false">+B16+1</f>
        <v>2205</v>
      </c>
      <c r="C17" s="27" t="s">
        <v>24</v>
      </c>
      <c r="D17" s="12" t="s">
        <v>8</v>
      </c>
      <c r="E17" s="13" t="n">
        <v>1</v>
      </c>
      <c r="F17" s="14"/>
      <c r="G17" s="15" t="n">
        <f aca="false">E17*F17</f>
        <v>0</v>
      </c>
    </row>
    <row r="18" customFormat="false" ht="13.8" hidden="false" customHeight="false" outlineLevel="0" collapsed="false">
      <c r="B18" s="31"/>
      <c r="C18" s="32" t="s">
        <v>25</v>
      </c>
      <c r="D18" s="32"/>
      <c r="E18" s="32"/>
      <c r="F18" s="33"/>
      <c r="G18" s="34" t="n">
        <f aca="false">SUM(G13:G17)</f>
        <v>0</v>
      </c>
    </row>
    <row r="19" customFormat="false" ht="13.8" hidden="false" customHeight="false" outlineLevel="0" collapsed="false">
      <c r="B19" s="24"/>
      <c r="C19" s="24"/>
      <c r="D19" s="24"/>
      <c r="E19" s="24"/>
      <c r="F19" s="24"/>
      <c r="G19" s="24"/>
    </row>
    <row r="20" customFormat="false" ht="13.8" hidden="false" customHeight="false" outlineLevel="0" collapsed="false">
      <c r="B20" s="6" t="n">
        <f aca="false">+B12+100</f>
        <v>2300</v>
      </c>
      <c r="C20" s="7" t="s">
        <v>26</v>
      </c>
      <c r="D20" s="7"/>
      <c r="E20" s="7"/>
      <c r="F20" s="25"/>
      <c r="G20" s="26"/>
    </row>
    <row r="21" customFormat="false" ht="13.8" hidden="false" customHeight="false" outlineLevel="0" collapsed="false">
      <c r="B21" s="10" t="n">
        <f aca="false">+B20+1</f>
        <v>2301</v>
      </c>
      <c r="C21" s="27" t="s">
        <v>27</v>
      </c>
      <c r="D21" s="12" t="s">
        <v>28</v>
      </c>
      <c r="E21" s="13" t="n">
        <v>230</v>
      </c>
      <c r="F21" s="14"/>
      <c r="G21" s="15" t="n">
        <f aca="false">F21*E21</f>
        <v>0</v>
      </c>
    </row>
    <row r="22" customFormat="false" ht="13.8" hidden="false" customHeight="false" outlineLevel="0" collapsed="false">
      <c r="B22" s="10" t="n">
        <f aca="false">+B21+1</f>
        <v>2302</v>
      </c>
      <c r="C22" s="11" t="s">
        <v>29</v>
      </c>
      <c r="D22" s="12" t="s">
        <v>28</v>
      </c>
      <c r="E22" s="13" t="n">
        <v>80</v>
      </c>
      <c r="F22" s="14"/>
      <c r="G22" s="15" t="n">
        <f aca="false">F22*E22</f>
        <v>0</v>
      </c>
    </row>
    <row r="23" customFormat="false" ht="13.8" hidden="false" customHeight="false" outlineLevel="0" collapsed="false">
      <c r="B23" s="31"/>
      <c r="C23" s="32" t="s">
        <v>30</v>
      </c>
      <c r="D23" s="32"/>
      <c r="E23" s="32"/>
      <c r="F23" s="35"/>
      <c r="G23" s="34" t="n">
        <f aca="false">G21+G22</f>
        <v>0</v>
      </c>
    </row>
    <row r="24" customFormat="false" ht="13.8" hidden="false" customHeight="false" outlineLevel="0" collapsed="false">
      <c r="B24" s="36"/>
      <c r="C24" s="37"/>
      <c r="D24" s="37"/>
      <c r="E24" s="37"/>
      <c r="F24" s="38"/>
      <c r="G24" s="39"/>
    </row>
    <row r="25" customFormat="false" ht="13.8" hidden="false" customHeight="false" outlineLevel="0" collapsed="false">
      <c r="B25" s="6" t="n">
        <f aca="false">+B20+100</f>
        <v>2400</v>
      </c>
      <c r="C25" s="7" t="s">
        <v>31</v>
      </c>
      <c r="D25" s="7"/>
      <c r="E25" s="7"/>
      <c r="F25" s="40"/>
      <c r="G25" s="26"/>
    </row>
    <row r="26" customFormat="false" ht="13.8" hidden="false" customHeight="false" outlineLevel="0" collapsed="false">
      <c r="B26" s="41" t="n">
        <f aca="false">+B25+10</f>
        <v>2410</v>
      </c>
      <c r="C26" s="42" t="s">
        <v>32</v>
      </c>
      <c r="D26" s="42"/>
      <c r="E26" s="42"/>
      <c r="F26" s="43"/>
      <c r="G26" s="44"/>
    </row>
    <row r="27" customFormat="false" ht="13.8" hidden="false" customHeight="false" outlineLevel="0" collapsed="false">
      <c r="B27" s="10" t="n">
        <f aca="false">+B26+1</f>
        <v>2411</v>
      </c>
      <c r="C27" s="11" t="s">
        <v>33</v>
      </c>
      <c r="D27" s="12" t="s">
        <v>19</v>
      </c>
      <c r="E27" s="13" t="n">
        <v>120</v>
      </c>
      <c r="F27" s="20"/>
      <c r="G27" s="15" t="n">
        <f aca="false">E27*F27</f>
        <v>0</v>
      </c>
    </row>
    <row r="28" customFormat="false" ht="13.8" hidden="false" customHeight="false" outlineLevel="0" collapsed="false">
      <c r="B28" s="10" t="n">
        <f aca="false">+B27+1</f>
        <v>2412</v>
      </c>
      <c r="C28" s="17" t="s">
        <v>34</v>
      </c>
      <c r="D28" s="12" t="s">
        <v>8</v>
      </c>
      <c r="E28" s="13" t="n">
        <v>1</v>
      </c>
      <c r="F28" s="14"/>
      <c r="G28" s="15" t="n">
        <f aca="false">E28*F28</f>
        <v>0</v>
      </c>
    </row>
    <row r="29" customFormat="false" ht="13.8" hidden="false" customHeight="false" outlineLevel="0" collapsed="false">
      <c r="B29" s="10" t="n">
        <f aca="false">+B28+1</f>
        <v>2413</v>
      </c>
      <c r="C29" s="17" t="s">
        <v>35</v>
      </c>
      <c r="D29" s="12" t="s">
        <v>19</v>
      </c>
      <c r="E29" s="13" t="n">
        <v>96</v>
      </c>
      <c r="F29" s="20"/>
      <c r="G29" s="15" t="n">
        <f aca="false">E29*F29</f>
        <v>0</v>
      </c>
    </row>
    <row r="30" customFormat="false" ht="13.8" hidden="false" customHeight="false" outlineLevel="0" collapsed="false">
      <c r="B30" s="10" t="n">
        <f aca="false">+B29+1</f>
        <v>2414</v>
      </c>
      <c r="C30" s="45" t="s">
        <v>36</v>
      </c>
      <c r="D30" s="12" t="s">
        <v>37</v>
      </c>
      <c r="E30" s="13" t="n">
        <v>7100</v>
      </c>
      <c r="F30" s="20"/>
      <c r="G30" s="15" t="n">
        <f aca="false">E30*F30</f>
        <v>0</v>
      </c>
    </row>
    <row r="31" customFormat="false" ht="13.8" hidden="false" customHeight="false" outlineLevel="0" collapsed="false">
      <c r="B31" s="10" t="n">
        <f aca="false">+B30+1</f>
        <v>2415</v>
      </c>
      <c r="C31" s="17" t="s">
        <v>38</v>
      </c>
      <c r="D31" s="12" t="s">
        <v>28</v>
      </c>
      <c r="E31" s="13" t="n">
        <v>50</v>
      </c>
      <c r="F31" s="20"/>
      <c r="G31" s="15" t="n">
        <f aca="false">E31*F31</f>
        <v>0</v>
      </c>
    </row>
    <row r="32" customFormat="false" ht="13.8" hidden="false" customHeight="false" outlineLevel="0" collapsed="false">
      <c r="B32" s="10" t="n">
        <f aca="false">+B31+1</f>
        <v>2416</v>
      </c>
      <c r="C32" s="17" t="s">
        <v>39</v>
      </c>
      <c r="D32" s="12" t="s">
        <v>19</v>
      </c>
      <c r="E32" s="13" t="n">
        <v>80</v>
      </c>
      <c r="F32" s="14"/>
      <c r="G32" s="15" t="n">
        <f aca="false">E32*F32</f>
        <v>0</v>
      </c>
    </row>
    <row r="33" customFormat="false" ht="13.8" hidden="false" customHeight="false" outlineLevel="0" collapsed="false">
      <c r="B33" s="10" t="n">
        <f aca="false">+B32+1</f>
        <v>2417</v>
      </c>
      <c r="C33" s="17" t="s">
        <v>40</v>
      </c>
      <c r="D33" s="12" t="s">
        <v>41</v>
      </c>
      <c r="E33" s="13" t="n">
        <v>20</v>
      </c>
      <c r="F33" s="14"/>
      <c r="G33" s="15" t="n">
        <f aca="false">E33*F33</f>
        <v>0</v>
      </c>
    </row>
    <row r="34" customFormat="false" ht="13.8" hidden="false" customHeight="false" outlineLevel="0" collapsed="false">
      <c r="B34" s="41" t="n">
        <f aca="false">+B26+10</f>
        <v>2420</v>
      </c>
      <c r="C34" s="42" t="s">
        <v>42</v>
      </c>
      <c r="D34" s="42"/>
      <c r="E34" s="42"/>
      <c r="F34" s="43"/>
      <c r="G34" s="46"/>
    </row>
    <row r="35" customFormat="false" ht="13.8" hidden="false" customHeight="false" outlineLevel="0" collapsed="false">
      <c r="B35" s="10" t="n">
        <f aca="false">+B34+1</f>
        <v>2421</v>
      </c>
      <c r="C35" s="27" t="s">
        <v>43</v>
      </c>
      <c r="D35" s="12" t="s">
        <v>21</v>
      </c>
      <c r="E35" s="13" t="n">
        <v>11</v>
      </c>
      <c r="F35" s="14"/>
      <c r="G35" s="15" t="n">
        <f aca="false">E35*F35</f>
        <v>0</v>
      </c>
    </row>
    <row r="36" customFormat="false" ht="13.8" hidden="false" customHeight="false" outlineLevel="0" collapsed="false">
      <c r="B36" s="10" t="n">
        <f aca="false">+B35+1</f>
        <v>2422</v>
      </c>
      <c r="C36" s="17" t="s">
        <v>44</v>
      </c>
      <c r="D36" s="12" t="s">
        <v>19</v>
      </c>
      <c r="E36" s="13" t="n">
        <v>80</v>
      </c>
      <c r="F36" s="20"/>
      <c r="G36" s="15" t="n">
        <f aca="false">E36*F36</f>
        <v>0</v>
      </c>
      <c r="H36" s="30"/>
    </row>
    <row r="37" customFormat="false" ht="13.8" hidden="false" customHeight="false" outlineLevel="0" collapsed="false">
      <c r="B37" s="31"/>
      <c r="C37" s="32" t="s">
        <v>45</v>
      </c>
      <c r="D37" s="32"/>
      <c r="E37" s="32"/>
      <c r="F37" s="35"/>
      <c r="G37" s="47" t="n">
        <f aca="false">SUM(G27:G36)</f>
        <v>0</v>
      </c>
      <c r="H37" s="30"/>
    </row>
    <row r="38" customFormat="false" ht="13.8" hidden="false" customHeight="false" outlineLevel="0" collapsed="false">
      <c r="B38" s="48"/>
      <c r="C38" s="48"/>
      <c r="D38" s="48"/>
      <c r="E38" s="12"/>
      <c r="F38" s="49"/>
      <c r="G38" s="50"/>
      <c r="H38" s="30"/>
    </row>
    <row r="39" customFormat="false" ht="13.8" hidden="false" customHeight="false" outlineLevel="0" collapsed="false">
      <c r="B39" s="6" t="n">
        <f aca="false">+B25+100</f>
        <v>2500</v>
      </c>
      <c r="C39" s="7" t="s">
        <v>46</v>
      </c>
      <c r="D39" s="7"/>
      <c r="E39" s="7"/>
      <c r="F39" s="40"/>
      <c r="G39" s="51"/>
      <c r="H39" s="30"/>
    </row>
    <row r="40" customFormat="false" ht="13.8" hidden="false" customHeight="false" outlineLevel="0" collapsed="false">
      <c r="B40" s="10" t="n">
        <f aca="false">B39+1</f>
        <v>2501</v>
      </c>
      <c r="C40" s="11" t="s">
        <v>47</v>
      </c>
      <c r="D40" s="12" t="s">
        <v>19</v>
      </c>
      <c r="E40" s="13" t="n">
        <v>110</v>
      </c>
      <c r="F40" s="20"/>
      <c r="G40" s="15" t="n">
        <f aca="false">F40*E40</f>
        <v>0</v>
      </c>
      <c r="H40" s="30"/>
    </row>
    <row r="41" customFormat="false" ht="13.8" hidden="false" customHeight="false" outlineLevel="0" collapsed="false">
      <c r="B41" s="10" t="n">
        <f aca="false">B40+1</f>
        <v>2502</v>
      </c>
      <c r="C41" s="11" t="s">
        <v>48</v>
      </c>
      <c r="D41" s="12" t="s">
        <v>21</v>
      </c>
      <c r="E41" s="13" t="n">
        <v>20</v>
      </c>
      <c r="F41" s="20"/>
      <c r="G41" s="15" t="n">
        <f aca="false">F41*E41</f>
        <v>0</v>
      </c>
      <c r="H41" s="30"/>
    </row>
    <row r="42" customFormat="false" ht="13.8" hidden="false" customHeight="false" outlineLevel="0" collapsed="false">
      <c r="B42" s="10" t="n">
        <f aca="false">B41+1</f>
        <v>2503</v>
      </c>
      <c r="C42" s="11" t="s">
        <v>49</v>
      </c>
      <c r="D42" s="12" t="s">
        <v>50</v>
      </c>
      <c r="E42" s="13" t="n">
        <v>10</v>
      </c>
      <c r="F42" s="14"/>
      <c r="G42" s="15" t="n">
        <f aca="false">F42*E42</f>
        <v>0</v>
      </c>
      <c r="H42" s="30"/>
    </row>
    <row r="43" customFormat="false" ht="13.8" hidden="false" customHeight="false" outlineLevel="0" collapsed="false">
      <c r="B43" s="10" t="n">
        <f aca="false">B42+1</f>
        <v>2504</v>
      </c>
      <c r="C43" s="11" t="s">
        <v>51</v>
      </c>
      <c r="D43" s="12" t="s">
        <v>19</v>
      </c>
      <c r="E43" s="13" t="n">
        <v>160</v>
      </c>
      <c r="F43" s="20"/>
      <c r="G43" s="15" t="n">
        <f aca="false">F43*E43</f>
        <v>0</v>
      </c>
      <c r="H43" s="30"/>
    </row>
    <row r="44" customFormat="false" ht="13.8" hidden="false" customHeight="false" outlineLevel="0" collapsed="false">
      <c r="B44" s="10" t="n">
        <f aca="false">B43+1</f>
        <v>2505</v>
      </c>
      <c r="C44" s="11" t="s">
        <v>52</v>
      </c>
      <c r="D44" s="12" t="s">
        <v>19</v>
      </c>
      <c r="E44" s="13" t="n">
        <v>50</v>
      </c>
      <c r="F44" s="14"/>
      <c r="G44" s="15" t="n">
        <f aca="false">F44*E44</f>
        <v>0</v>
      </c>
      <c r="H44" s="30"/>
    </row>
    <row r="45" customFormat="false" ht="13.8" hidden="false" customHeight="false" outlineLevel="0" collapsed="false">
      <c r="B45" s="10" t="n">
        <f aca="false">B44+1</f>
        <v>2506</v>
      </c>
      <c r="C45" s="11" t="s">
        <v>53</v>
      </c>
      <c r="D45" s="12" t="s">
        <v>21</v>
      </c>
      <c r="E45" s="13" t="n">
        <v>60</v>
      </c>
      <c r="F45" s="14"/>
      <c r="G45" s="15" t="n">
        <f aca="false">F45*E45</f>
        <v>0</v>
      </c>
      <c r="H45" s="30"/>
    </row>
    <row r="46" customFormat="false" ht="13.8" hidden="false" customHeight="false" outlineLevel="0" collapsed="false">
      <c r="B46" s="10" t="n">
        <f aca="false">B45+1</f>
        <v>2507</v>
      </c>
      <c r="C46" s="28" t="s">
        <v>54</v>
      </c>
      <c r="D46" s="29" t="s">
        <v>21</v>
      </c>
      <c r="E46" s="13" t="n">
        <v>50</v>
      </c>
      <c r="F46" s="14"/>
      <c r="G46" s="15" t="n">
        <f aca="false">F46*E46</f>
        <v>0</v>
      </c>
      <c r="H46" s="30"/>
    </row>
    <row r="47" customFormat="false" ht="13.8" hidden="false" customHeight="false" outlineLevel="0" collapsed="false">
      <c r="B47" s="10" t="n">
        <f aca="false">B46+1</f>
        <v>2508</v>
      </c>
      <c r="C47" s="52" t="s">
        <v>55</v>
      </c>
      <c r="D47" s="29" t="s">
        <v>50</v>
      </c>
      <c r="E47" s="13" t="n">
        <v>2</v>
      </c>
      <c r="F47" s="14"/>
      <c r="G47" s="15" t="n">
        <f aca="false">F47*E47</f>
        <v>0</v>
      </c>
    </row>
    <row r="48" customFormat="false" ht="13.8" hidden="false" customHeight="false" outlineLevel="0" collapsed="false">
      <c r="B48" s="31"/>
      <c r="C48" s="32" t="s">
        <v>56</v>
      </c>
      <c r="D48" s="32"/>
      <c r="E48" s="32"/>
      <c r="F48" s="53"/>
      <c r="G48" s="47" t="n">
        <f aca="false">SUM(G40:G47)</f>
        <v>0</v>
      </c>
      <c r="H48" s="30"/>
    </row>
    <row r="49" customFormat="false" ht="13.8" hidden="false" customHeight="false" outlineLevel="0" collapsed="false">
      <c r="B49" s="54"/>
      <c r="C49" s="54"/>
      <c r="D49" s="54"/>
      <c r="E49" s="54"/>
      <c r="F49" s="55"/>
      <c r="G49" s="56"/>
      <c r="H49" s="30"/>
    </row>
    <row r="50" customFormat="false" ht="13.8" hidden="false" customHeight="false" outlineLevel="0" collapsed="false">
      <c r="B50" s="57"/>
      <c r="C50" s="58" t="s">
        <v>57</v>
      </c>
      <c r="D50" s="58"/>
      <c r="E50" s="58"/>
      <c r="F50" s="58"/>
      <c r="G50" s="59"/>
      <c r="H50" s="30"/>
    </row>
    <row r="51" customFormat="false" ht="13.8" hidden="false" customHeight="false" outlineLevel="0" collapsed="false">
      <c r="B51" s="60" t="n">
        <f aca="false">B2</f>
        <v>2100</v>
      </c>
      <c r="C51" s="60" t="str">
        <f aca="false">C10</f>
        <v>Sous-Total : Prix Généraux</v>
      </c>
      <c r="D51" s="60"/>
      <c r="E51" s="60"/>
      <c r="F51" s="60"/>
      <c r="G51" s="61" t="n">
        <f aca="false">G10</f>
        <v>0</v>
      </c>
      <c r="H51" s="30"/>
    </row>
    <row r="52" customFormat="false" ht="13.8" hidden="false" customHeight="false" outlineLevel="0" collapsed="false">
      <c r="B52" s="60" t="n">
        <f aca="false">B12</f>
        <v>2200</v>
      </c>
      <c r="C52" s="60" t="str">
        <f aca="false">C18</f>
        <v>Sous-Total : Travaux Préparatoires</v>
      </c>
      <c r="D52" s="60"/>
      <c r="E52" s="60"/>
      <c r="F52" s="60"/>
      <c r="G52" s="61" t="n">
        <f aca="false">G18</f>
        <v>0</v>
      </c>
      <c r="H52" s="30"/>
      <c r="I52" s="2"/>
      <c r="J52" s="62"/>
    </row>
    <row r="53" customFormat="false" ht="13.8" hidden="false" customHeight="false" outlineLevel="0" collapsed="false">
      <c r="B53" s="60" t="n">
        <f aca="false">B20</f>
        <v>2300</v>
      </c>
      <c r="C53" s="60" t="str">
        <f aca="false">C23</f>
        <v>Sous-Total : Terrassement</v>
      </c>
      <c r="D53" s="60"/>
      <c r="E53" s="60"/>
      <c r="F53" s="60"/>
      <c r="G53" s="61" t="n">
        <f aca="false">G23</f>
        <v>0</v>
      </c>
      <c r="H53" s="30"/>
    </row>
    <row r="54" customFormat="false" ht="13.8" hidden="false" customHeight="false" outlineLevel="0" collapsed="false">
      <c r="B54" s="60" t="n">
        <f aca="false">B25</f>
        <v>2400</v>
      </c>
      <c r="C54" s="60" t="str">
        <f aca="false">C37</f>
        <v>Sous-Total : Structure</v>
      </c>
      <c r="D54" s="60"/>
      <c r="E54" s="60"/>
      <c r="F54" s="60"/>
      <c r="G54" s="61" t="n">
        <f aca="false">G37</f>
        <v>0</v>
      </c>
      <c r="H54" s="30"/>
      <c r="I54" s="2"/>
      <c r="J54" s="62"/>
    </row>
    <row r="55" customFormat="false" ht="13.8" hidden="false" customHeight="false" outlineLevel="0" collapsed="false">
      <c r="B55" s="60" t="n">
        <f aca="false">B39</f>
        <v>2500</v>
      </c>
      <c r="C55" s="60" t="str">
        <f aca="false">C48</f>
        <v>Sous-Total : Equipements</v>
      </c>
      <c r="D55" s="60"/>
      <c r="E55" s="60"/>
      <c r="F55" s="60"/>
      <c r="G55" s="61" t="n">
        <f aca="false">G48</f>
        <v>0</v>
      </c>
      <c r="H55" s="30"/>
      <c r="I55" s="2"/>
      <c r="J55" s="62"/>
    </row>
    <row r="56" customFormat="false" ht="13.8" hidden="false" customHeight="false" outlineLevel="0" collapsed="false">
      <c r="B56" s="63"/>
      <c r="C56" s="63"/>
      <c r="D56" s="63"/>
      <c r="E56" s="63"/>
      <c r="F56" s="63"/>
      <c r="G56" s="56"/>
      <c r="H56" s="30"/>
      <c r="I56" s="2"/>
      <c r="J56" s="62"/>
    </row>
    <row r="57" customFormat="false" ht="13.8" hidden="false" customHeight="false" outlineLevel="0" collapsed="false">
      <c r="B57" s="57"/>
      <c r="C57" s="57" t="s">
        <v>58</v>
      </c>
      <c r="D57" s="57"/>
      <c r="E57" s="57"/>
      <c r="F57" s="57"/>
      <c r="G57" s="59" t="n">
        <f aca="false">SUM(G51:G55)</f>
        <v>0</v>
      </c>
      <c r="H57" s="30"/>
      <c r="I57" s="2"/>
      <c r="J57" s="62"/>
    </row>
    <row r="58" customFormat="false" ht="13.8" hidden="false" customHeight="false" outlineLevel="0" collapsed="false">
      <c r="B58" s="57"/>
      <c r="C58" s="57" t="s">
        <v>59</v>
      </c>
      <c r="D58" s="57"/>
      <c r="E58" s="57"/>
      <c r="F58" s="57"/>
      <c r="G58" s="59" t="n">
        <f aca="false">G57*0.2</f>
        <v>0</v>
      </c>
      <c r="H58" s="30"/>
    </row>
    <row r="59" customFormat="false" ht="13.8" hidden="false" customHeight="false" outlineLevel="0" collapsed="false">
      <c r="B59" s="57"/>
      <c r="C59" s="57" t="s">
        <v>60</v>
      </c>
      <c r="D59" s="57"/>
      <c r="E59" s="57"/>
      <c r="F59" s="57"/>
      <c r="G59" s="59" t="n">
        <f aca="false">G57*1.2</f>
        <v>0</v>
      </c>
      <c r="H59" s="30"/>
    </row>
    <row r="60" customFormat="false" ht="13.8" hidden="false" customHeight="false" outlineLevel="0" collapsed="false">
      <c r="H60" s="30"/>
    </row>
    <row r="61" customFormat="false" ht="13.8" hidden="false" customHeight="false" outlineLevel="0" collapsed="false">
      <c r="H61" s="30"/>
    </row>
  </sheetData>
  <mergeCells count="2">
    <mergeCell ref="B11:G11"/>
    <mergeCell ref="B19:G19"/>
  </mergeCells>
  <printOptions headings="false" gridLines="false" gridLinesSet="true" horizontalCentered="false" verticalCentered="false"/>
  <pageMargins left="0.7" right="0.7" top="0.888888888888889" bottom="0.75" header="0.75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&amp;C&amp;"Arial,Normal"&amp;10&amp;KffffffRN149 - Réparation du pont de la Calonne - Détail estimatif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2022-01-10T12:36:57Z</dcterms:created>
  <dc:creator>M'hamed KHEMAKHEM</dc:creator>
  <dc:description/>
  <dc:language>fr-FR</dc:language>
  <cp:lastModifiedBy/>
  <cp:lastPrinted>2025-12-22T15:47:07Z</cp:lastPrinted>
  <dcterms:modified xsi:type="dcterms:W3CDTF">2025-12-22T16:30:19Z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